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79B6D8F-8B9A-4AC1-B687-16813F7C06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56" i="1" l="1"/>
  <c r="AZ67" i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<sst xmlns="http://schemas.openxmlformats.org/spreadsheetml/2006/main" count="272" uniqueCount="70">
  <si>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</si>
  <si>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</si>
  <si>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</si>
  <si>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</si>
  <si>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</si>
  <si>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</si>
  <si>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</si>
  <si>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</si>
  <si>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</si>
  <si>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</si>
  <si>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</si>
  <si>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</si>
  <si>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</si>
  <si>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</si>
  <si>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</si>
  <si>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</si>
  <si>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</si>
  <si>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</si>
  <si>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</si>
  <si>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</si>
  <si>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</si>
  <si>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</si>
  <si>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</si>
  <si>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</si>
  <si>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</si>
  <si>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</si>
  <si>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</si>
  <si>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</si>
  <si>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</si>
  <si>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</si>
  <si>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</si>
  <si>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</si>
  <si>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</si>
  <si>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</si>
  <si>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</si>
  <si>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</si>
  <si>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</si>
  <si>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</si>
  <si>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</si>
  <si>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</si>
  <si>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</si>
  <si>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</si>
  <si>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</si>
  <si>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</si>
  <si>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</si>
  <si>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</si>
  <si>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</si>
  <si>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</si>
  <si>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</si>
  <si>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</si>
  <si>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</si>
  <si>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</si>
  <si>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</si>
  <si>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</si>
  <si>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</si>
  <si>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</si>
  <si>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</si>
  <si>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</si>
  <si>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</si>
  <si>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</si>
  <si>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</si>
  <si>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</si>
  <si>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</si>
  <si>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</si>
  <si>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</si>
  <si>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</si>
  <si>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</si>
  <si>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</si>
  <si>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</si>
  <si>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15.12.2023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</si>
</sst>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46" activePane="bottomRight" state="frozen"/>
      <selection pane="topRight" activeCell="B1" sqref="B1"/>
      <selection pane="bottomLeft" activeCell="A6" sqref="A6"/>
      <selection pane="bottomRight" activeCell="F65" sqref="F6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37" t="s">
        <v>69</v>
      </c>
      <c r="B1" s="237"/>
      <c r="C1" s="237"/>
      <c r="D1" s="237"/>
      <c r="E1" s="237"/>
    </row>
    <row r="2" spans="1:17" ht="32.25" customHeight="1" thickBot="1" x14ac:dyDescent="0.3">
      <c r="A2" s="248" t="s">
        <v>19</v>
      </c>
      <c r="B2" s="248"/>
      <c r="C2" s="248"/>
      <c r="D2" s="248"/>
      <c r="E2" s="248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1" t="s">
        <v>66</v>
      </c>
      <c r="B3" s="247" t="s">
        <v>51</v>
      </c>
      <c r="C3" s="213"/>
      <c r="D3" s="213"/>
      <c r="E3" s="214"/>
      <c r="F3" s="253" t="s">
        <v>59</v>
      </c>
      <c r="G3" s="253"/>
      <c r="H3" s="253"/>
      <c r="I3" s="253"/>
      <c r="J3" s="252" t="s">
        <v>60</v>
      </c>
      <c r="K3" s="253"/>
      <c r="L3" s="253"/>
      <c r="M3" s="254"/>
      <c r="N3" s="252" t="s">
        <v>61</v>
      </c>
      <c r="O3" s="253"/>
      <c r="P3" s="253"/>
      <c r="Q3" s="254"/>
    </row>
    <row r="4" spans="1:17" ht="18" customHeight="1" x14ac:dyDescent="0.25">
      <c r="A4" s="241"/>
      <c r="B4" s="242" t="s">
        <v>1</v>
      </c>
      <c r="C4" s="244" t="s">
        <v>26</v>
      </c>
      <c r="D4" s="244" t="s">
        <v>32</v>
      </c>
      <c r="E4" s="246" t="s">
        <v>0</v>
      </c>
      <c r="F4" s="255" t="s">
        <v>1</v>
      </c>
      <c r="G4" s="256" t="s">
        <v>26</v>
      </c>
      <c r="H4" s="256" t="s">
        <v>32</v>
      </c>
      <c r="I4" s="257" t="s">
        <v>0</v>
      </c>
      <c r="J4" s="258" t="s">
        <v>1</v>
      </c>
      <c r="K4" s="256" t="s">
        <v>26</v>
      </c>
      <c r="L4" s="256" t="s">
        <v>32</v>
      </c>
      <c r="M4" s="246" t="s">
        <v>0</v>
      </c>
      <c r="N4" s="258" t="s">
        <v>1</v>
      </c>
      <c r="O4" s="256" t="s">
        <v>26</v>
      </c>
      <c r="P4" s="256" t="s">
        <v>32</v>
      </c>
      <c r="Q4" s="246" t="s">
        <v>0</v>
      </c>
    </row>
    <row r="5" spans="1:17" ht="31.5" customHeight="1" thickBot="1" x14ac:dyDescent="0.3">
      <c r="A5" s="241"/>
      <c r="B5" s="243"/>
      <c r="C5" s="245"/>
      <c r="D5" s="245"/>
      <c r="E5" s="246"/>
      <c r="F5" s="255"/>
      <c r="G5" s="256"/>
      <c r="H5" s="256"/>
      <c r="I5" s="257"/>
      <c r="J5" s="258"/>
      <c r="K5" s="256"/>
      <c r="L5" s="256"/>
      <c r="M5" s="246"/>
      <c r="N5" s="258"/>
      <c r="O5" s="256"/>
      <c r="P5" s="256"/>
      <c r="Q5" s="246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8.7351167811249519E-2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8.7351167811249519E-2</v>
      </c>
    </row>
    <row r="7" spans="1:17" ht="15.75" x14ac:dyDescent="0.25">
      <c r="A7" s="13" t="s">
        <v>20</v>
      </c>
      <c r="B7" s="5">
        <v>70</v>
      </c>
      <c r="C7" s="6">
        <v>15526.2443</v>
      </c>
      <c r="D7" s="6">
        <v>7080.9565115400001</v>
      </c>
      <c r="E7" s="7">
        <f>C7/C18</f>
        <v>0.1305309696696943</v>
      </c>
      <c r="F7" s="8"/>
      <c r="G7" s="6"/>
      <c r="H7" s="6"/>
      <c r="I7" s="14"/>
      <c r="J7" s="5"/>
      <c r="K7" s="15"/>
      <c r="L7" s="15"/>
      <c r="M7" s="7"/>
      <c r="N7" s="5">
        <f t="shared" si="0"/>
        <v>70</v>
      </c>
      <c r="O7" s="6">
        <f t="shared" si="0"/>
        <v>15526.2443</v>
      </c>
      <c r="P7" s="6">
        <f t="shared" si="0"/>
        <v>7080.9565115400001</v>
      </c>
      <c r="Q7" s="7">
        <f>O7/O18</f>
        <v>0.1305309696696943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9.1083289194410791E-2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9.1083289194410791E-2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0.25031413196614133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0.25031413196614133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6.7430972242895668E-2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6.7430972242895668E-2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0.15860197721342312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0.15860197721342312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5.3076644940013622E-2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5.3076644940013622E-2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3.7420023867782481E-2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3.7420023867782481E-2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5.2817719540188768E-2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5.2817719540188768E-2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7.0663509157054466E-2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7.0663509157054466E-2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3.4048828354598412E-4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3.4048828354598412E-4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3.6910611360007131E-4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3.6910611360007131E-4</v>
      </c>
    </row>
    <row r="18" spans="1:53" ht="29.25" customHeight="1" thickBot="1" x14ac:dyDescent="0.3">
      <c r="A18" s="18" t="s">
        <v>2</v>
      </c>
      <c r="B18" s="19">
        <f>SUM(B6:B17)</f>
        <v>435</v>
      </c>
      <c r="C18" s="20">
        <f>SUM(C6:C17)</f>
        <v>118946.82418500999</v>
      </c>
      <c r="D18" s="20">
        <f>SUM(D6:D17)</f>
        <v>51470.39662372999</v>
      </c>
      <c r="E18" s="21">
        <f>SUM(E6:E16)</f>
        <v>0.99963089388640003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435</v>
      </c>
      <c r="O18" s="28">
        <f t="shared" si="3"/>
        <v>118946.82418500999</v>
      </c>
      <c r="P18" s="28">
        <f>SUM(P6:P17)</f>
        <v>51470.39662372999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9" t="s">
        <v>46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"/>
      <c r="O20" s="2"/>
      <c r="P20" s="2"/>
    </row>
    <row r="21" spans="1:53" s="30" customFormat="1" ht="27" customHeight="1" x14ac:dyDescent="0.2">
      <c r="A21" s="250" t="s">
        <v>68</v>
      </c>
      <c r="B21" s="213" t="s">
        <v>63</v>
      </c>
      <c r="C21" s="213"/>
      <c r="D21" s="213"/>
      <c r="E21" s="213"/>
      <c r="F21" s="213" t="s">
        <v>20</v>
      </c>
      <c r="G21" s="213"/>
      <c r="H21" s="213"/>
      <c r="I21" s="213"/>
      <c r="J21" s="213" t="s">
        <v>17</v>
      </c>
      <c r="K21" s="213"/>
      <c r="L21" s="213"/>
      <c r="M21" s="213"/>
      <c r="N21" s="213" t="s">
        <v>27</v>
      </c>
      <c r="O21" s="213"/>
      <c r="P21" s="213"/>
      <c r="Q21" s="213"/>
      <c r="R21" s="213" t="s">
        <v>24</v>
      </c>
      <c r="S21" s="213"/>
      <c r="T21" s="213"/>
      <c r="U21" s="213"/>
      <c r="V21" s="213" t="s">
        <v>35</v>
      </c>
      <c r="W21" s="213"/>
      <c r="X21" s="213"/>
      <c r="Y21" s="213"/>
      <c r="Z21" s="213" t="s">
        <v>23</v>
      </c>
      <c r="AA21" s="213"/>
      <c r="AB21" s="213"/>
      <c r="AC21" s="213"/>
      <c r="AD21" s="213" t="s">
        <v>34</v>
      </c>
      <c r="AE21" s="213"/>
      <c r="AF21" s="213"/>
      <c r="AG21" s="213"/>
      <c r="AH21" s="213" t="s">
        <v>25</v>
      </c>
      <c r="AI21" s="213"/>
      <c r="AJ21" s="213"/>
      <c r="AK21" s="213"/>
      <c r="AL21" s="213" t="s">
        <v>56</v>
      </c>
      <c r="AM21" s="213"/>
      <c r="AN21" s="213"/>
      <c r="AO21" s="213"/>
      <c r="AP21" s="213" t="s">
        <v>45</v>
      </c>
      <c r="AQ21" s="213"/>
      <c r="AR21" s="213"/>
      <c r="AS21" s="213"/>
      <c r="AT21" s="213" t="s">
        <v>58</v>
      </c>
      <c r="AU21" s="213"/>
      <c r="AV21" s="213"/>
      <c r="AW21" s="213"/>
      <c r="AX21" s="213" t="s">
        <v>18</v>
      </c>
      <c r="AY21" s="213"/>
      <c r="AZ21" s="213"/>
      <c r="BA21" s="214"/>
    </row>
    <row r="22" spans="1:53" s="30" customFormat="1" ht="55.5" customHeight="1" x14ac:dyDescent="0.2">
      <c r="A22" s="251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1.9322122865218605E-3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9.9661645169791133E-2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1.2237344481305116E-2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0.10234533022138606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3.7963462934819336E-2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7.7197773567435804E-2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0.10047503889913674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9.6564192265735968E-2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0.33299005864541242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0.10112444630964644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2.459603289155066E-2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1.883906979358814E-2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1.9084092278657663E-2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1.0466149885326743E-2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3.9392091248372202E-2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6.0220616263264651E-3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7.764163577528997E-3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1.8671611395422911E-2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2.0451996231662106E-2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6.1822117535533058E-2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3.7832031505109338E-3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9.2582954403820208E-2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2.408824650530586E-2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2.2092224975361403E-2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2.5440795105871163E-3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3.2617479084312832E-2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1.5416220135090881E-2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7.2874995128305378E-2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3.5012201888385851E-2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5.5674682408499002E-2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0.19322122865218605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6.7811814693380421E-2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8.7593623655657676E-2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5.4107384060877416E-2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2</v>
      </c>
      <c r="G40" s="17">
        <v>632</v>
      </c>
      <c r="H40" s="17">
        <v>316</v>
      </c>
      <c r="I40" s="33">
        <f>G40/G42</f>
        <v>4.0705272169393861E-2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3</v>
      </c>
      <c r="AY40" s="6">
        <f t="shared" si="5"/>
        <v>937</v>
      </c>
      <c r="AZ40" s="6">
        <f t="shared" si="6"/>
        <v>367.93599499999999</v>
      </c>
      <c r="BA40" s="7">
        <f t="shared" ref="BA40:BA41" si="7">AY40/$AY$42</f>
        <v>7.8774696711749886E-3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6.1792318125011916E-3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69</v>
      </c>
      <c r="G42" s="45">
        <f>SUM(G23:G41)</f>
        <v>15526.244299999998</v>
      </c>
      <c r="H42" s="45">
        <f>SUM(H23:H41)</f>
        <v>7080.9565115399982</v>
      </c>
      <c r="I42" s="44">
        <f>SUM(I23:I39)</f>
        <v>0.95929472783060632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0.90827982073905056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435</v>
      </c>
      <c r="AY42" s="45">
        <f>SUM(AY23:AY41)</f>
        <v>118946.82418501002</v>
      </c>
      <c r="AZ42" s="49">
        <f>SUM(AZ23:AZ41)</f>
        <v>51469.891083729999</v>
      </c>
      <c r="BA42" s="55">
        <f>SUM(BA23:BA41)</f>
        <v>1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31" t="s">
        <v>47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</row>
    <row r="45" spans="1:55" s="30" customFormat="1" ht="23.45" customHeight="1" x14ac:dyDescent="0.2">
      <c r="A45" s="232" t="s">
        <v>62</v>
      </c>
      <c r="B45" s="225" t="s">
        <v>63</v>
      </c>
      <c r="C45" s="222"/>
      <c r="D45" s="223"/>
      <c r="E45" s="226"/>
      <c r="F45" s="221" t="s">
        <v>20</v>
      </c>
      <c r="G45" s="222"/>
      <c r="H45" s="223"/>
      <c r="I45" s="226"/>
      <c r="J45" s="215" t="s">
        <v>17</v>
      </c>
      <c r="K45" s="216"/>
      <c r="L45" s="216"/>
      <c r="M45" s="217"/>
      <c r="N45" s="215" t="s">
        <v>27</v>
      </c>
      <c r="O45" s="216"/>
      <c r="P45" s="216"/>
      <c r="Q45" s="217"/>
      <c r="R45" s="215" t="s">
        <v>24</v>
      </c>
      <c r="S45" s="216"/>
      <c r="T45" s="216"/>
      <c r="U45" s="217"/>
      <c r="V45" s="221" t="s">
        <v>35</v>
      </c>
      <c r="W45" s="222"/>
      <c r="X45" s="222"/>
      <c r="Y45" s="223"/>
      <c r="Z45" s="215" t="s">
        <v>23</v>
      </c>
      <c r="AA45" s="216"/>
      <c r="AB45" s="216"/>
      <c r="AC45" s="217"/>
      <c r="AD45" s="215" t="s">
        <v>34</v>
      </c>
      <c r="AE45" s="216"/>
      <c r="AF45" s="216"/>
      <c r="AG45" s="217"/>
      <c r="AH45" s="215" t="s">
        <v>25</v>
      </c>
      <c r="AI45" s="216"/>
      <c r="AJ45" s="216"/>
      <c r="AK45" s="216"/>
      <c r="AL45" s="225" t="s">
        <v>56</v>
      </c>
      <c r="AM45" s="222"/>
      <c r="AN45" s="222"/>
      <c r="AO45" s="226"/>
      <c r="AP45" s="221" t="s">
        <v>45</v>
      </c>
      <c r="AQ45" s="222"/>
      <c r="AR45" s="222"/>
      <c r="AS45" s="223"/>
      <c r="AT45" s="238" t="s">
        <v>58</v>
      </c>
      <c r="AU45" s="239"/>
      <c r="AV45" s="239"/>
      <c r="AW45" s="240"/>
      <c r="AX45" s="215" t="s">
        <v>18</v>
      </c>
      <c r="AY45" s="216"/>
      <c r="AZ45" s="216"/>
      <c r="BA45" s="217"/>
    </row>
    <row r="46" spans="1:55" ht="63" customHeight="1" thickBot="1" x14ac:dyDescent="0.3">
      <c r="A46" s="233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45</v>
      </c>
      <c r="G47" s="66">
        <v>9093.1363000000001</v>
      </c>
      <c r="H47" s="66">
        <v>4135.81027154</v>
      </c>
      <c r="I47" s="68">
        <f>G47/G56</f>
        <v>0.58566232272926433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291</v>
      </c>
      <c r="AY47" s="75">
        <f>C47+G47+K47+O47+S47+AA47+AI47+AE47+W47+AQ47+AM47+AU47</f>
        <v>76162.58918101</v>
      </c>
      <c r="AZ47" s="75">
        <f>D47+H47+L47+P47+T47+AB47+AJ47+AF47+X47+AR47+AN47+AV47</f>
        <v>33905.653521530003</v>
      </c>
      <c r="BA47" s="72">
        <f>AZ47/AZ56</f>
        <v>0.65874086359571749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0.23572989895566696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0.1297750775427372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6.0413837491916832E-2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5.236586128728913E-2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8.3793606158831344E-2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0.10387892640669788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3.3595246211603147E-2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4.6305980768392978E-2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8.050884527174418E-4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1.0508897640308148E-4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3.8857287512680957E-3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1.3017191316748121E-3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3.6972709068315932E-3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70</v>
      </c>
      <c r="G56" s="83">
        <f t="shared" ref="G56:L56" si="18">SUM(G47:G55)</f>
        <v>15526.2443</v>
      </c>
      <c r="H56" s="83">
        <f t="shared" si="18"/>
        <v>7080.956511540001</v>
      </c>
      <c r="I56" s="86">
        <f t="shared" si="18"/>
        <v>1.0000000000000002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435</v>
      </c>
      <c r="AY56" s="88">
        <f>SUM(AY47:AY55)</f>
        <v>118946.82418501002</v>
      </c>
      <c r="AZ56" s="101">
        <f>SUM(AZ47:AZ55)</f>
        <v>51470.396623730005</v>
      </c>
      <c r="BA56" s="84">
        <f>SUM(BA47:BA55)</f>
        <v>1.0000565173670124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36" t="s">
        <v>48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1" spans="1:55" s="104" customFormat="1" ht="34.5" customHeight="1" thickBot="1" x14ac:dyDescent="0.3">
      <c r="A61" s="234" t="s">
        <v>36</v>
      </c>
      <c r="B61" s="218" t="s">
        <v>63</v>
      </c>
      <c r="C61" s="219"/>
      <c r="D61" s="220"/>
      <c r="E61" s="103"/>
      <c r="F61" s="218" t="s">
        <v>20</v>
      </c>
      <c r="G61" s="219"/>
      <c r="H61" s="219"/>
      <c r="I61" s="220"/>
      <c r="J61" s="218" t="s">
        <v>17</v>
      </c>
      <c r="K61" s="219"/>
      <c r="L61" s="219"/>
      <c r="M61" s="224"/>
      <c r="N61" s="230" t="s">
        <v>27</v>
      </c>
      <c r="O61" s="219"/>
      <c r="P61" s="219"/>
      <c r="Q61" s="224"/>
      <c r="R61" s="227" t="s">
        <v>24</v>
      </c>
      <c r="S61" s="227"/>
      <c r="T61" s="227"/>
      <c r="U61" s="227"/>
      <c r="V61" s="218" t="s">
        <v>35</v>
      </c>
      <c r="W61" s="219"/>
      <c r="X61" s="219"/>
      <c r="Y61" s="224"/>
      <c r="Z61" s="210" t="s">
        <v>23</v>
      </c>
      <c r="AA61" s="211"/>
      <c r="AB61" s="211"/>
      <c r="AC61" s="212"/>
      <c r="AD61" s="228" t="s">
        <v>34</v>
      </c>
      <c r="AE61" s="211"/>
      <c r="AF61" s="211"/>
      <c r="AG61" s="229"/>
      <c r="AH61" s="218" t="s">
        <v>25</v>
      </c>
      <c r="AI61" s="219"/>
      <c r="AJ61" s="219"/>
      <c r="AK61" s="224"/>
      <c r="AL61" s="218" t="s">
        <v>56</v>
      </c>
      <c r="AM61" s="219"/>
      <c r="AN61" s="219"/>
      <c r="AO61" s="224"/>
      <c r="AP61" s="218" t="s">
        <v>45</v>
      </c>
      <c r="AQ61" s="219"/>
      <c r="AR61" s="219"/>
      <c r="AS61" s="220"/>
      <c r="AT61" s="228" t="s">
        <v>58</v>
      </c>
      <c r="AU61" s="211"/>
      <c r="AV61" s="211"/>
      <c r="AW61" s="212"/>
      <c r="AX61" s="210" t="s">
        <v>18</v>
      </c>
      <c r="AY61" s="211"/>
      <c r="AZ61" s="211"/>
      <c r="BA61" s="212"/>
    </row>
    <row r="62" spans="1:55" s="102" customFormat="1" ht="50.25" customHeight="1" thickBot="1" x14ac:dyDescent="0.3">
      <c r="A62" s="235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0.16567625436629255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0.17679161801152241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40</v>
      </c>
      <c r="G64" s="17">
        <v>9414.0293000000001</v>
      </c>
      <c r="H64" s="146">
        <v>4391.6367739999996</v>
      </c>
      <c r="I64" s="14">
        <f>G64/G67</f>
        <v>0.60633010263789289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223</v>
      </c>
      <c r="AY64" s="140">
        <f t="shared" ref="AY64:AY66" si="26">C64+G64+K64+O64+S64+W64+AA64+AE64+AI64+AQ64+AM64+AU64</f>
        <v>55570.690847999998</v>
      </c>
      <c r="AZ64" s="140">
        <f t="shared" ref="AZ64:AZ66" si="27">D64+H64+L64+P64+T64+X64+AB64+AF64+AJ64+AR64+AN64+AV64</f>
        <v>23418.224327189997</v>
      </c>
      <c r="BA64" s="7">
        <f>AY64/AY67</f>
        <v>0.46718936153827278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0.21607833389559639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0.26895490527977994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1.1915309100218138E-2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8.7064115170424977E-2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70</v>
      </c>
      <c r="G67" s="181">
        <f>SUM(G63:G66)</f>
        <v>15526.2443</v>
      </c>
      <c r="H67" s="181">
        <f t="shared" si="28"/>
        <v>7080.9565115400001</v>
      </c>
      <c r="I67" s="182">
        <f t="shared" si="28"/>
        <v>0.99999999999999989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435</v>
      </c>
      <c r="AY67" s="204">
        <f>SUM(AY63:AY66)</f>
        <v>118946.82418500999</v>
      </c>
      <c r="AZ67" s="205">
        <f>SUM(AZ63:AZ66)</f>
        <v>51470.39662372999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2023-12-19T02:54:21Z</dcterms:modified>
</cp:coreProperties>
</file>